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480" windowHeight="11640"/>
  </bookViews>
  <sheets>
    <sheet name="11.11-07.12" sheetId="1" r:id="rId1"/>
    <sheet name="08.12-09.12" sheetId="3" r:id="rId2"/>
    <sheet name="Целевые" sheetId="2" r:id="rId3"/>
    <sheet name="сводный" sheetId="4" r:id="rId4"/>
  </sheets>
  <calcPr calcId="125725"/>
</workbook>
</file>

<file path=xl/calcChain.xml><?xml version="1.0" encoding="utf-8"?>
<calcChain xmlns="http://schemas.openxmlformats.org/spreadsheetml/2006/main">
  <c r="B22" i="2"/>
  <c r="B30"/>
  <c r="B16"/>
  <c r="C14"/>
  <c r="B14"/>
  <c r="B24" i="3"/>
  <c r="C22"/>
  <c r="B22"/>
  <c r="C40"/>
  <c r="B40"/>
  <c r="B42" s="1"/>
  <c r="B47" i="1"/>
  <c r="B26"/>
  <c r="C46"/>
  <c r="B46"/>
  <c r="C24"/>
  <c r="B24"/>
  <c r="C28" i="2" l="1"/>
  <c r="B28"/>
  <c r="B2" i="4"/>
  <c r="B3" l="1"/>
  <c r="B4" l="1"/>
  <c r="B5" s="1"/>
</calcChain>
</file>

<file path=xl/sharedStrings.xml><?xml version="1.0" encoding="utf-8"?>
<sst xmlns="http://schemas.openxmlformats.org/spreadsheetml/2006/main" count="102" uniqueCount="68">
  <si>
    <t>приход</t>
  </si>
  <si>
    <t>расход</t>
  </si>
  <si>
    <t>Членские взносы</t>
  </si>
  <si>
    <t>Оплата электроэнергии</t>
  </si>
  <si>
    <t>Целевые сборы</t>
  </si>
  <si>
    <t>% банка</t>
  </si>
  <si>
    <t>Налог недвиж/земля</t>
  </si>
  <si>
    <t xml:space="preserve">% банка </t>
  </si>
  <si>
    <t>Внесено в кассу по чеку</t>
  </si>
  <si>
    <t>Оплата за шпалы</t>
  </si>
  <si>
    <t>Оплата за транспортировку шпал</t>
  </si>
  <si>
    <t>Подоходный налог</t>
  </si>
  <si>
    <t>Фонд социальной защиты</t>
  </si>
  <si>
    <t>Белгосстрах</t>
  </si>
  <si>
    <t>Белтелеком</t>
  </si>
  <si>
    <t>Вывоз мусора</t>
  </si>
  <si>
    <t>Оплата за трубы</t>
  </si>
  <si>
    <t>Итого:</t>
  </si>
  <si>
    <t>Оплата трактористу</t>
  </si>
  <si>
    <t>Бензин Благоев И.Б.</t>
  </si>
  <si>
    <t>Ремонт ворот</t>
  </si>
  <si>
    <t>Доставка труб</t>
  </si>
  <si>
    <t>Сварка Труб</t>
  </si>
  <si>
    <t xml:space="preserve">Членские взносы </t>
  </si>
  <si>
    <t>Электроэнергия</t>
  </si>
  <si>
    <t>Налог на недвижимость</t>
  </si>
  <si>
    <t>Налог на землю</t>
  </si>
  <si>
    <t xml:space="preserve">Выдано заработной платы </t>
  </si>
  <si>
    <t>Оплата за цемент</t>
  </si>
  <si>
    <t>Оплата по договору подряда  –  сварка труб</t>
  </si>
  <si>
    <t>Оплата за диагностику насоса Бурлуцкому А.М.</t>
  </si>
  <si>
    <t>Покупка замков и изготовление ключей</t>
  </si>
  <si>
    <t>Касса</t>
  </si>
  <si>
    <t>Остаток на расчетном счете на 1.08.12</t>
  </si>
  <si>
    <t>Остаток на 1.08.2012года</t>
  </si>
  <si>
    <t>Взносы на оплату электроэнергии</t>
  </si>
  <si>
    <t>Остаток на 14.09</t>
  </si>
  <si>
    <t>Оплачено Строймаш электроэнер.</t>
  </si>
  <si>
    <t>Налог недвижимость</t>
  </si>
  <si>
    <t xml:space="preserve">Налог землю </t>
  </si>
  <si>
    <t>Оплачено РСДУП Зазерье</t>
  </si>
  <si>
    <t>Остаток наличных в кассе на 1.08.12</t>
  </si>
  <si>
    <t xml:space="preserve">Взносы за электричество </t>
  </si>
  <si>
    <t xml:space="preserve">Выдана заработная плата </t>
  </si>
  <si>
    <t>Рассчетный счет</t>
  </si>
  <si>
    <t>Остаток на рассчетном счете:</t>
  </si>
  <si>
    <t>Остаток по целевым сборам:</t>
  </si>
  <si>
    <t>Остаток в кассе:</t>
  </si>
  <si>
    <t>Итого остаток:</t>
  </si>
  <si>
    <t>Взносы по 50000</t>
  </si>
  <si>
    <t>Взносы по 60000 и 10000</t>
  </si>
  <si>
    <t>Целевые с 04.11.2011 по 31.07.2012</t>
  </si>
  <si>
    <t>Остаток по целевым взносам на 04.11.2011</t>
  </si>
  <si>
    <t>Остаток по целевым взносам на 14.09.2012</t>
  </si>
  <si>
    <t>Взносы по 400000</t>
  </si>
  <si>
    <t>Целевые с 01.08.2012 по 14.09.2012</t>
  </si>
  <si>
    <t>Остаток наличных в кассе на 4.11.11</t>
  </si>
  <si>
    <t>Остаток по расчетному счету на 4.11.11</t>
  </si>
  <si>
    <t>Остаток по расчетному счету на 01.08.12.</t>
  </si>
  <si>
    <t xml:space="preserve">Возврат задолженности – Котик В.Е. </t>
  </si>
  <si>
    <t>Оплата рассходов на хоз/нужды конц/товары запр. катреджа</t>
  </si>
  <si>
    <t>Оплата налога на землю</t>
  </si>
  <si>
    <t>Остаток на расчетном счете на26.09</t>
  </si>
  <si>
    <t>Остаток по кассе на24.09.2012</t>
  </si>
  <si>
    <t xml:space="preserve">Финансовый отчет казначея Пархимович С.В. за период c 11.11 по 07.12 </t>
  </si>
  <si>
    <t>Финансовый отчет казначея Ременица В.В. за период c 08.12 по 09.12</t>
  </si>
  <si>
    <t>Остаток на 31.07.2012</t>
  </si>
  <si>
    <t>Остаток денег по состоянию на 24.09.2012г.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</si>
</sst>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3" fontId="0" fillId="0" borderId="0" xfId="0" applyNumberFormat="1" applyFill="1"/>
    <xf numFmtId="3" fontId="1" fillId="0" borderId="1" xfId="0" applyNumberFormat="1" applyFont="1" applyBorder="1"/>
    <xf numFmtId="3" fontId="0" fillId="0" borderId="4" xfId="0" applyNumberFormat="1" applyBorder="1"/>
    <xf numFmtId="3" fontId="0" fillId="0" borderId="0" xfId="0" applyNumberFormat="1" applyBorder="1"/>
    <xf numFmtId="3" fontId="0" fillId="0" borderId="5" xfId="0" applyNumberFormat="1" applyBorder="1"/>
    <xf numFmtId="3" fontId="1" fillId="0" borderId="4" xfId="0" applyNumberFormat="1" applyFont="1" applyBorder="1"/>
    <xf numFmtId="3" fontId="1" fillId="0" borderId="0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3" fontId="0" fillId="0" borderId="3" xfId="0" applyNumberFormat="1" applyBorder="1"/>
    <xf numFmtId="3" fontId="0" fillId="0" borderId="2" xfId="0" applyNumberFormat="1" applyBorder="1"/>
    <xf numFmtId="0" fontId="1" fillId="0" borderId="0" xfId="0" applyFont="1" applyAlignment="1">
      <alignment horizontal="right"/>
    </xf>
    <xf numFmtId="0" fontId="0" fillId="0" borderId="9" xfId="0" applyBorder="1" applyAlignment="1">
      <alignment horizontal="right"/>
    </xf>
    <xf numFmtId="3" fontId="0" fillId="0" borderId="9" xfId="0" applyNumberFormat="1" applyBorder="1"/>
    <xf numFmtId="3" fontId="0" fillId="0" borderId="8" xfId="0" applyNumberFormat="1" applyBorder="1"/>
    <xf numFmtId="3" fontId="2" fillId="2" borderId="9" xfId="0" applyNumberFormat="1" applyFont="1" applyFill="1" applyBorder="1"/>
    <xf numFmtId="3" fontId="0" fillId="0" borderId="10" xfId="0" applyNumberFormat="1" applyBorder="1"/>
    <xf numFmtId="3" fontId="0" fillId="0" borderId="11" xfId="0" applyNumberFormat="1" applyBorder="1"/>
    <xf numFmtId="3" fontId="2" fillId="2" borderId="10" xfId="0" applyNumberFormat="1" applyFont="1" applyFill="1" applyBorder="1"/>
    <xf numFmtId="3" fontId="0" fillId="0" borderId="11" xfId="0" applyNumberFormat="1" applyFill="1" applyBorder="1"/>
    <xf numFmtId="3" fontId="2" fillId="2" borderId="11" xfId="0" applyNumberFormat="1" applyFont="1" applyFill="1" applyBorder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workbookViewId="0">
      <selection activeCell="F46" sqref="F46"/>
    </sheetView>
  </sheetViews>
  <sheetFormatPr defaultRowHeight="15"/>
  <cols>
    <col min="1" max="1" width="58.7109375" style="3" customWidth="1"/>
    <col min="2" max="2" width="10.28515625" style="3" customWidth="1"/>
    <col min="3" max="3" width="9.5703125" style="3" customWidth="1"/>
    <col min="4" max="16384" width="9.140625" style="3"/>
  </cols>
  <sheetData>
    <row r="1" spans="1:3" ht="21">
      <c r="A1" s="27" t="s">
        <v>64</v>
      </c>
    </row>
    <row r="3" spans="1:3" ht="15.75" thickBot="1"/>
    <row r="4" spans="1:3">
      <c r="A4" s="5" t="s">
        <v>44</v>
      </c>
      <c r="B4" s="16"/>
      <c r="C4" s="15"/>
    </row>
    <row r="5" spans="1:3" s="2" customFormat="1">
      <c r="A5" s="9" t="s">
        <v>57</v>
      </c>
      <c r="B5" s="10">
        <v>2297895</v>
      </c>
      <c r="C5" s="11"/>
    </row>
    <row r="6" spans="1:3" s="2" customFormat="1">
      <c r="A6" s="9"/>
      <c r="B6" s="10"/>
      <c r="C6" s="11"/>
    </row>
    <row r="7" spans="1:3" s="2" customFormat="1">
      <c r="A7" s="9"/>
      <c r="B7" s="10" t="s">
        <v>0</v>
      </c>
      <c r="C7" s="11" t="s">
        <v>1</v>
      </c>
    </row>
    <row r="8" spans="1:3">
      <c r="A8" s="22" t="s">
        <v>2</v>
      </c>
      <c r="B8" s="19">
        <v>10625550</v>
      </c>
      <c r="C8" s="23"/>
    </row>
    <row r="9" spans="1:3">
      <c r="A9" s="22" t="s">
        <v>35</v>
      </c>
      <c r="B9" s="19">
        <v>782620</v>
      </c>
      <c r="C9" s="23"/>
    </row>
    <row r="10" spans="1:3">
      <c r="A10" s="22" t="s">
        <v>59</v>
      </c>
      <c r="B10" s="19">
        <v>850000</v>
      </c>
      <c r="C10" s="23"/>
    </row>
    <row r="11" spans="1:3">
      <c r="A11" s="22" t="s">
        <v>4</v>
      </c>
      <c r="B11" s="19">
        <v>30000</v>
      </c>
      <c r="C11" s="23"/>
    </row>
    <row r="12" spans="1:3">
      <c r="A12" s="22" t="s">
        <v>5</v>
      </c>
      <c r="B12" s="19">
        <v>13940</v>
      </c>
      <c r="C12" s="23"/>
    </row>
    <row r="13" spans="1:3">
      <c r="A13" s="22" t="s">
        <v>6</v>
      </c>
      <c r="B13" s="19">
        <v>111380</v>
      </c>
      <c r="C13" s="23"/>
    </row>
    <row r="14" spans="1:3">
      <c r="A14" s="22" t="s">
        <v>7</v>
      </c>
      <c r="B14" s="19">
        <v>40000</v>
      </c>
      <c r="C14" s="25">
        <v>337146</v>
      </c>
    </row>
    <row r="15" spans="1:3">
      <c r="A15" s="24" t="s">
        <v>8</v>
      </c>
      <c r="B15" s="19"/>
      <c r="C15" s="26">
        <v>3663600</v>
      </c>
    </row>
    <row r="16" spans="1:3">
      <c r="A16" s="22" t="s">
        <v>9</v>
      </c>
      <c r="B16" s="19"/>
      <c r="C16" s="23">
        <v>610650</v>
      </c>
    </row>
    <row r="17" spans="1:3">
      <c r="A17" s="22" t="s">
        <v>10</v>
      </c>
      <c r="B17" s="19"/>
      <c r="C17" s="23">
        <v>1500000</v>
      </c>
    </row>
    <row r="18" spans="1:3">
      <c r="A18" s="22" t="s">
        <v>11</v>
      </c>
      <c r="B18" s="19"/>
      <c r="C18" s="23">
        <v>1439046</v>
      </c>
    </row>
    <row r="19" spans="1:3">
      <c r="A19" s="22" t="s">
        <v>12</v>
      </c>
      <c r="B19" s="19"/>
      <c r="C19" s="23">
        <v>1854339</v>
      </c>
    </row>
    <row r="20" spans="1:3">
      <c r="A20" s="22" t="s">
        <v>13</v>
      </c>
      <c r="B20" s="19"/>
      <c r="C20" s="23">
        <v>97753</v>
      </c>
    </row>
    <row r="21" spans="1:3">
      <c r="A21" s="22" t="s">
        <v>14</v>
      </c>
      <c r="B21" s="19"/>
      <c r="C21" s="23">
        <v>176450</v>
      </c>
    </row>
    <row r="22" spans="1:3">
      <c r="A22" s="22" t="s">
        <v>15</v>
      </c>
      <c r="B22" s="19"/>
      <c r="C22" s="23">
        <v>254700</v>
      </c>
    </row>
    <row r="23" spans="1:3">
      <c r="A23" s="22" t="s">
        <v>16</v>
      </c>
      <c r="B23" s="19"/>
      <c r="C23" s="23">
        <v>1049200</v>
      </c>
    </row>
    <row r="24" spans="1:3">
      <c r="A24" s="6" t="s">
        <v>17</v>
      </c>
      <c r="B24" s="7">
        <f>SUM(B8:B23)</f>
        <v>12453490</v>
      </c>
      <c r="C24" s="8">
        <f>SUM(C14:C23)</f>
        <v>10982884</v>
      </c>
    </row>
    <row r="25" spans="1:3">
      <c r="A25" s="6"/>
      <c r="B25" s="7"/>
      <c r="C25" s="8"/>
    </row>
    <row r="26" spans="1:3" s="2" customFormat="1" ht="15.75" thickBot="1">
      <c r="A26" s="12" t="s">
        <v>33</v>
      </c>
      <c r="B26" s="13">
        <f>B5+B24-C24</f>
        <v>3768501</v>
      </c>
      <c r="C26" s="14"/>
    </row>
    <row r="31" spans="1:3" ht="15.75" thickBot="1"/>
    <row r="32" spans="1:3">
      <c r="A32" s="5" t="s">
        <v>32</v>
      </c>
      <c r="B32" s="16"/>
      <c r="C32" s="15"/>
    </row>
    <row r="33" spans="1:3" s="2" customFormat="1">
      <c r="A33" s="9" t="s">
        <v>56</v>
      </c>
      <c r="B33" s="10">
        <v>1070200</v>
      </c>
      <c r="C33" s="11"/>
    </row>
    <row r="34" spans="1:3" s="2" customFormat="1">
      <c r="A34" s="9"/>
      <c r="B34" s="10"/>
      <c r="C34" s="11"/>
    </row>
    <row r="35" spans="1:3" s="2" customFormat="1">
      <c r="A35" s="9"/>
      <c r="B35" s="10" t="s">
        <v>0</v>
      </c>
      <c r="C35" s="11" t="s">
        <v>1</v>
      </c>
    </row>
    <row r="36" spans="1:3">
      <c r="A36" s="19" t="s">
        <v>23</v>
      </c>
      <c r="B36" s="19">
        <v>12147510</v>
      </c>
      <c r="C36" s="19"/>
    </row>
    <row r="37" spans="1:3">
      <c r="A37" s="19" t="s">
        <v>24</v>
      </c>
      <c r="B37" s="19">
        <v>1636890</v>
      </c>
      <c r="C37" s="19"/>
    </row>
    <row r="38" spans="1:3">
      <c r="A38" s="19" t="s">
        <v>25</v>
      </c>
      <c r="B38" s="19">
        <v>415540</v>
      </c>
      <c r="C38" s="19"/>
    </row>
    <row r="39" spans="1:3">
      <c r="A39" s="19" t="s">
        <v>26</v>
      </c>
      <c r="B39" s="19">
        <v>51610</v>
      </c>
      <c r="C39" s="19"/>
    </row>
    <row r="40" spans="1:3">
      <c r="A40" s="21" t="s">
        <v>8</v>
      </c>
      <c r="B40" s="21">
        <v>3663600</v>
      </c>
      <c r="C40" s="19"/>
    </row>
    <row r="41" spans="1:3">
      <c r="A41" s="19" t="s">
        <v>27</v>
      </c>
      <c r="B41" s="19"/>
      <c r="C41" s="19">
        <v>12558800</v>
      </c>
    </row>
    <row r="42" spans="1:3">
      <c r="A42" s="19" t="s">
        <v>28</v>
      </c>
      <c r="B42" s="19"/>
      <c r="C42" s="19">
        <v>40500</v>
      </c>
    </row>
    <row r="43" spans="1:3">
      <c r="A43" s="19" t="s">
        <v>29</v>
      </c>
      <c r="B43" s="19"/>
      <c r="C43" s="19">
        <v>882180</v>
      </c>
    </row>
    <row r="44" spans="1:3">
      <c r="A44" s="19" t="s">
        <v>30</v>
      </c>
      <c r="B44" s="19"/>
      <c r="C44" s="19">
        <v>940000</v>
      </c>
    </row>
    <row r="45" spans="1:3">
      <c r="A45" s="19" t="s">
        <v>31</v>
      </c>
      <c r="B45" s="19"/>
      <c r="C45" s="19">
        <v>107760</v>
      </c>
    </row>
    <row r="46" spans="1:3">
      <c r="A46" s="6" t="s">
        <v>17</v>
      </c>
      <c r="B46" s="7">
        <f>SUM(B36:B45)</f>
        <v>17915150</v>
      </c>
      <c r="C46" s="8">
        <f>SUM(C41:C45)</f>
        <v>14529240</v>
      </c>
    </row>
    <row r="47" spans="1:3" s="2" customFormat="1" ht="15.75" thickBot="1">
      <c r="A47" s="12" t="s">
        <v>34</v>
      </c>
      <c r="B47" s="13">
        <f>B33+B46-C46</f>
        <v>4456110</v>
      </c>
      <c r="C47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2"/>
  <sheetViews>
    <sheetView topLeftCell="A19" workbookViewId="0">
      <selection activeCell="F44" sqref="F44"/>
    </sheetView>
  </sheetViews>
  <sheetFormatPr defaultRowHeight="15"/>
  <cols>
    <col min="1" max="1" width="61.140625" style="3" customWidth="1"/>
    <col min="2" max="3" width="11.28515625" style="3" bestFit="1" customWidth="1"/>
    <col min="4" max="16384" width="9.140625" style="3"/>
  </cols>
  <sheetData>
    <row r="1" spans="1:3" ht="21">
      <c r="A1" s="27" t="s">
        <v>65</v>
      </c>
    </row>
    <row r="3" spans="1:3" ht="15.75" thickBot="1"/>
    <row r="4" spans="1:3">
      <c r="A4" s="5" t="s">
        <v>44</v>
      </c>
      <c r="B4" s="16"/>
      <c r="C4" s="15"/>
    </row>
    <row r="5" spans="1:3" s="2" customFormat="1">
      <c r="A5" s="9" t="s">
        <v>58</v>
      </c>
      <c r="B5" s="10">
        <v>3768501</v>
      </c>
      <c r="C5" s="11"/>
    </row>
    <row r="6" spans="1:3">
      <c r="A6" s="6"/>
      <c r="B6" s="7"/>
      <c r="C6" s="8"/>
    </row>
    <row r="7" spans="1:3" s="2" customFormat="1">
      <c r="A7" s="9"/>
      <c r="B7" s="10" t="s">
        <v>0</v>
      </c>
      <c r="C7" s="11" t="s">
        <v>1</v>
      </c>
    </row>
    <row r="8" spans="1:3">
      <c r="A8" s="22" t="s">
        <v>2</v>
      </c>
      <c r="B8" s="19">
        <v>1602780</v>
      </c>
      <c r="C8" s="23"/>
    </row>
    <row r="9" spans="1:3">
      <c r="A9" s="22" t="s">
        <v>3</v>
      </c>
      <c r="B9" s="19">
        <v>226360</v>
      </c>
      <c r="C9" s="23"/>
    </row>
    <row r="10" spans="1:3">
      <c r="A10" s="22" t="s">
        <v>61</v>
      </c>
      <c r="B10" s="19">
        <v>9170</v>
      </c>
      <c r="C10" s="23"/>
    </row>
    <row r="11" spans="1:3" s="4" customFormat="1">
      <c r="A11" s="24" t="s">
        <v>8</v>
      </c>
      <c r="B11" s="21">
        <v>6138590</v>
      </c>
      <c r="C11" s="25"/>
    </row>
    <row r="12" spans="1:3">
      <c r="A12" s="22" t="s">
        <v>5</v>
      </c>
      <c r="B12" s="19">
        <v>50</v>
      </c>
      <c r="C12" s="23">
        <v>54500</v>
      </c>
    </row>
    <row r="13" spans="1:3">
      <c r="A13" s="22" t="s">
        <v>37</v>
      </c>
      <c r="B13" s="19"/>
      <c r="C13" s="23">
        <v>2500000</v>
      </c>
    </row>
    <row r="14" spans="1:3">
      <c r="A14" s="22" t="s">
        <v>38</v>
      </c>
      <c r="B14" s="19"/>
      <c r="C14" s="23">
        <v>249990</v>
      </c>
    </row>
    <row r="15" spans="1:3">
      <c r="A15" s="22" t="s">
        <v>39</v>
      </c>
      <c r="B15" s="19"/>
      <c r="C15" s="23">
        <v>2174550</v>
      </c>
    </row>
    <row r="16" spans="1:3">
      <c r="A16" s="22" t="s">
        <v>40</v>
      </c>
      <c r="B16" s="19"/>
      <c r="C16" s="23">
        <v>500000</v>
      </c>
    </row>
    <row r="17" spans="1:3">
      <c r="A17" s="22" t="s">
        <v>11</v>
      </c>
      <c r="B17" s="19"/>
      <c r="C17" s="23">
        <v>338395</v>
      </c>
    </row>
    <row r="18" spans="1:3">
      <c r="A18" s="22" t="s">
        <v>12</v>
      </c>
      <c r="B18" s="19"/>
      <c r="C18" s="23">
        <v>444025</v>
      </c>
    </row>
    <row r="19" spans="1:3">
      <c r="A19" s="22" t="s">
        <v>13</v>
      </c>
      <c r="B19" s="19"/>
      <c r="C19" s="23">
        <v>22198</v>
      </c>
    </row>
    <row r="20" spans="1:3">
      <c r="A20" s="22" t="s">
        <v>14</v>
      </c>
      <c r="B20" s="19"/>
      <c r="C20" s="23">
        <v>52840</v>
      </c>
    </row>
    <row r="21" spans="1:3">
      <c r="A21" s="22" t="s">
        <v>15</v>
      </c>
      <c r="B21" s="19"/>
      <c r="C21" s="23">
        <v>170700</v>
      </c>
    </row>
    <row r="22" spans="1:3">
      <c r="A22" s="6" t="s">
        <v>17</v>
      </c>
      <c r="B22" s="7">
        <f>SUM(B8:B21)</f>
        <v>7976950</v>
      </c>
      <c r="C22" s="8">
        <f>SUM(C12:C21)</f>
        <v>6507198</v>
      </c>
    </row>
    <row r="23" spans="1:3">
      <c r="A23" s="6"/>
      <c r="B23" s="7"/>
      <c r="C23" s="8"/>
    </row>
    <row r="24" spans="1:3" s="2" customFormat="1" ht="15.75" thickBot="1">
      <c r="A24" s="12" t="s">
        <v>62</v>
      </c>
      <c r="B24" s="13">
        <f>B5+B22-C22</f>
        <v>5238253</v>
      </c>
      <c r="C24" s="14"/>
    </row>
    <row r="28" spans="1:3" ht="15.75" thickBot="1"/>
    <row r="29" spans="1:3">
      <c r="A29" s="5" t="s">
        <v>32</v>
      </c>
      <c r="B29" s="16"/>
      <c r="C29" s="15"/>
    </row>
    <row r="30" spans="1:3">
      <c r="A30" s="9" t="s">
        <v>41</v>
      </c>
      <c r="B30" s="10">
        <v>4456110</v>
      </c>
      <c r="C30" s="8"/>
    </row>
    <row r="31" spans="1:3">
      <c r="A31" s="9"/>
      <c r="B31" s="10"/>
      <c r="C31" s="8"/>
    </row>
    <row r="32" spans="1:3">
      <c r="A32" s="6"/>
      <c r="B32" s="10" t="s">
        <v>0</v>
      </c>
      <c r="C32" s="11" t="s">
        <v>1</v>
      </c>
    </row>
    <row r="33" spans="1:3">
      <c r="A33" s="19" t="s">
        <v>2</v>
      </c>
      <c r="B33" s="19">
        <v>3813000</v>
      </c>
      <c r="C33" s="19"/>
    </row>
    <row r="34" spans="1:3">
      <c r="A34" s="19" t="s">
        <v>42</v>
      </c>
      <c r="B34" s="19">
        <v>848790</v>
      </c>
      <c r="C34" s="19"/>
    </row>
    <row r="35" spans="1:3">
      <c r="A35" s="19" t="s">
        <v>25</v>
      </c>
      <c r="B35" s="7">
        <v>1051180</v>
      </c>
      <c r="C35" s="19"/>
    </row>
    <row r="36" spans="1:3">
      <c r="A36" s="19" t="s">
        <v>26</v>
      </c>
      <c r="B36" s="7">
        <v>121160</v>
      </c>
      <c r="C36" s="19"/>
    </row>
    <row r="37" spans="1:3">
      <c r="A37" s="6" t="s">
        <v>60</v>
      </c>
      <c r="B37" s="7"/>
      <c r="C37" s="8">
        <v>138140</v>
      </c>
    </row>
    <row r="38" spans="1:3">
      <c r="A38" s="19" t="s">
        <v>43</v>
      </c>
      <c r="B38" s="19"/>
      <c r="C38" s="19">
        <v>3324600</v>
      </c>
    </row>
    <row r="39" spans="1:3">
      <c r="A39" s="21" t="s">
        <v>8</v>
      </c>
      <c r="B39" s="21"/>
      <c r="C39" s="21">
        <v>6138590</v>
      </c>
    </row>
    <row r="40" spans="1:3">
      <c r="A40" s="19" t="s">
        <v>17</v>
      </c>
      <c r="B40" s="19">
        <f>SUM(B33:B39)</f>
        <v>5834130</v>
      </c>
      <c r="C40" s="19">
        <f>SUM(C37:C39)</f>
        <v>9601330</v>
      </c>
    </row>
    <row r="41" spans="1:3">
      <c r="A41" s="6"/>
      <c r="B41" s="7"/>
      <c r="C41" s="8"/>
    </row>
    <row r="42" spans="1:3" s="2" customFormat="1" ht="15.75" thickBot="1">
      <c r="A42" s="12" t="s">
        <v>63</v>
      </c>
      <c r="B42" s="13">
        <f>B30+B40-C40</f>
        <v>688910</v>
      </c>
      <c r="C42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0"/>
  <sheetViews>
    <sheetView workbookViewId="0">
      <selection activeCell="F27" sqref="F27"/>
    </sheetView>
  </sheetViews>
  <sheetFormatPr defaultRowHeight="15"/>
  <cols>
    <col min="1" max="1" width="47.28515625" style="3" customWidth="1"/>
    <col min="2" max="3" width="12.7109375" style="3" bestFit="1" customWidth="1"/>
    <col min="4" max="16384" width="9.140625" style="3"/>
  </cols>
  <sheetData>
    <row r="1" spans="1:3" ht="21">
      <c r="A1" s="27" t="s">
        <v>64</v>
      </c>
    </row>
    <row r="2" spans="1:3" ht="15.75" thickBot="1"/>
    <row r="3" spans="1:3">
      <c r="A3" s="5" t="s">
        <v>51</v>
      </c>
      <c r="B3" s="16"/>
      <c r="C3" s="15"/>
    </row>
    <row r="4" spans="1:3" s="2" customFormat="1">
      <c r="A4" s="9" t="s">
        <v>52</v>
      </c>
      <c r="B4" s="10">
        <v>0</v>
      </c>
      <c r="C4" s="11"/>
    </row>
    <row r="5" spans="1:3">
      <c r="A5" s="6"/>
      <c r="B5" s="7"/>
      <c r="C5" s="8"/>
    </row>
    <row r="6" spans="1:3" s="2" customFormat="1">
      <c r="A6" s="9"/>
      <c r="B6" s="10" t="s">
        <v>0</v>
      </c>
      <c r="C6" s="11" t="s">
        <v>1</v>
      </c>
    </row>
    <row r="7" spans="1:3">
      <c r="A7" s="22" t="s">
        <v>49</v>
      </c>
      <c r="B7" s="19">
        <v>8350000</v>
      </c>
      <c r="C7" s="23"/>
    </row>
    <row r="8" spans="1:3">
      <c r="A8" s="22" t="s">
        <v>50</v>
      </c>
      <c r="B8" s="19">
        <v>4710000</v>
      </c>
      <c r="C8" s="23"/>
    </row>
    <row r="9" spans="1:3">
      <c r="A9" s="22" t="s">
        <v>18</v>
      </c>
      <c r="B9" s="19"/>
      <c r="C9" s="23">
        <v>10500000</v>
      </c>
    </row>
    <row r="10" spans="1:3">
      <c r="A10" s="22" t="s">
        <v>19</v>
      </c>
      <c r="B10" s="19"/>
      <c r="C10" s="23">
        <v>278700</v>
      </c>
    </row>
    <row r="11" spans="1:3">
      <c r="A11" s="22" t="s">
        <v>20</v>
      </c>
      <c r="B11" s="19"/>
      <c r="C11" s="23">
        <v>400000</v>
      </c>
    </row>
    <row r="12" spans="1:3">
      <c r="A12" s="22" t="s">
        <v>21</v>
      </c>
      <c r="B12" s="19"/>
      <c r="C12" s="23">
        <v>250000</v>
      </c>
    </row>
    <row r="13" spans="1:3">
      <c r="A13" s="22" t="s">
        <v>22</v>
      </c>
      <c r="B13" s="19"/>
      <c r="C13" s="23">
        <v>750000</v>
      </c>
    </row>
    <row r="14" spans="1:3">
      <c r="A14" s="6" t="s">
        <v>17</v>
      </c>
      <c r="B14" s="7">
        <f>SUM(B7:B13)</f>
        <v>13060000</v>
      </c>
      <c r="C14" s="8">
        <f>SUM(C9:C13)</f>
        <v>12178700</v>
      </c>
    </row>
    <row r="15" spans="1:3">
      <c r="A15" s="6"/>
      <c r="B15" s="7"/>
      <c r="C15" s="8"/>
    </row>
    <row r="16" spans="1:3" ht="15.75" thickBot="1">
      <c r="A16" s="12" t="s">
        <v>66</v>
      </c>
      <c r="B16" s="13">
        <f>B4+B14-C14</f>
        <v>881300</v>
      </c>
      <c r="C16" s="20"/>
    </row>
    <row r="17" spans="1:3">
      <c r="A17" s="10"/>
      <c r="B17" s="10"/>
      <c r="C17" s="7"/>
    </row>
    <row r="19" spans="1:3" ht="21">
      <c r="A19" s="27" t="s">
        <v>65</v>
      </c>
    </row>
    <row r="20" spans="1:3" ht="15.75" thickBot="1"/>
    <row r="21" spans="1:3">
      <c r="A21" s="5" t="s">
        <v>55</v>
      </c>
      <c r="B21" s="16"/>
      <c r="C21" s="15"/>
    </row>
    <row r="22" spans="1:3">
      <c r="A22" s="9" t="s">
        <v>53</v>
      </c>
      <c r="B22" s="10">
        <f>B16</f>
        <v>881300</v>
      </c>
      <c r="C22" s="11"/>
    </row>
    <row r="23" spans="1:3">
      <c r="A23" s="6"/>
      <c r="B23" s="7"/>
      <c r="C23" s="8"/>
    </row>
    <row r="24" spans="1:3">
      <c r="A24" s="9"/>
      <c r="B24" s="10" t="s">
        <v>0</v>
      </c>
      <c r="C24" s="11" t="s">
        <v>1</v>
      </c>
    </row>
    <row r="25" spans="1:3">
      <c r="A25" s="22" t="s">
        <v>49</v>
      </c>
      <c r="B25" s="19">
        <v>100000</v>
      </c>
      <c r="C25" s="23"/>
    </row>
    <row r="26" spans="1:3">
      <c r="A26" s="22" t="s">
        <v>50</v>
      </c>
      <c r="B26" s="19">
        <v>640000</v>
      </c>
      <c r="C26" s="23"/>
    </row>
    <row r="27" spans="1:3">
      <c r="A27" s="22" t="s">
        <v>54</v>
      </c>
      <c r="B27" s="19">
        <v>10800000</v>
      </c>
      <c r="C27" s="23"/>
    </row>
    <row r="28" spans="1:3">
      <c r="A28" s="6" t="s">
        <v>17</v>
      </c>
      <c r="B28" s="7">
        <f>SUM(B25:B27)</f>
        <v>11540000</v>
      </c>
      <c r="C28" s="8">
        <f>SUM(C25:C27)</f>
        <v>0</v>
      </c>
    </row>
    <row r="29" spans="1:3">
      <c r="A29" s="6"/>
      <c r="B29" s="7"/>
      <c r="C29" s="8"/>
    </row>
    <row r="30" spans="1:3" ht="15.75" thickBot="1">
      <c r="A30" s="12" t="s">
        <v>36</v>
      </c>
      <c r="B30" s="13">
        <f>B22+B28-C28</f>
        <v>12421300</v>
      </c>
      <c r="C30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D14" sqref="D14"/>
    </sheetView>
  </sheetViews>
  <sheetFormatPr defaultRowHeight="15"/>
  <cols>
    <col min="1" max="1" width="40.140625" customWidth="1"/>
    <col min="2" max="2" width="9.85546875" bestFit="1" customWidth="1"/>
  </cols>
  <sheetData>
    <row r="1" spans="1:2">
      <c r="A1" s="1" t="s">
        <v>67</v>
      </c>
    </row>
    <row r="2" spans="1:2">
      <c r="A2" s="18" t="s">
        <v>45</v>
      </c>
      <c r="B2" s="19">
        <f>'08.12-09.12'!B24</f>
        <v>5238253</v>
      </c>
    </row>
    <row r="3" spans="1:2">
      <c r="A3" s="18" t="s">
        <v>47</v>
      </c>
      <c r="B3" s="19">
        <f>'08.12-09.12'!B42</f>
        <v>688910</v>
      </c>
    </row>
    <row r="4" spans="1:2">
      <c r="A4" s="18" t="s">
        <v>46</v>
      </c>
      <c r="B4" s="19">
        <f>Целевые!B30</f>
        <v>12421300</v>
      </c>
    </row>
    <row r="5" spans="1:2">
      <c r="A5" s="17" t="s">
        <v>48</v>
      </c>
      <c r="B5" s="2">
        <f>SUM(B2:B4)</f>
        <v>18348463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11.11-07.12</vt:lpstr>
      <vt:lpstr>08.12-09.12</vt:lpstr>
      <vt:lpstr>Целевые</vt:lpstr>
      <vt:lpstr>сводный</vt:lpstr>
    </vt:vector>
  </TitlesOfParts>
  <Company>ООО "Экстмедиа"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Савченко Максим Васильевич</dc:creator>
  <cp:lastModifiedBy>Савченко Максим Васильевич</cp:lastModifiedBy>
  <dcterms:created xsi:type="dcterms:W3CDTF">2012-09-26T17:01:52Z</dcterms:created>
  <dcterms:modified xsi:type="dcterms:W3CDTF">2012-09-28T20:46:59Z</dcterms:modified>
</cp:coreProperties>
</file>